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3uTools\NGUYEN NHU QUYNH\NGUYEN NHU QUYNH 1 (GIAO AN)\CẤU TRÚC ĐỀ KT CỦA H12\"/>
    </mc:Choice>
  </mc:AlternateContent>
  <xr:revisionPtr revIDLastSave="0" documentId="8_{BB155C51-0205-4A5F-B722-F550BE4301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 TRẬN ĐỀ THI HK1 - 12" sheetId="9" r:id="rId1"/>
    <sheet name="Ma trận chi tiết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9" l="1"/>
  <c r="M16" i="9"/>
  <c r="M17" i="9" s="1"/>
  <c r="B16" i="9"/>
  <c r="B17" i="9" s="1"/>
  <c r="M13" i="9"/>
  <c r="AA14" i="9" l="1"/>
  <c r="AA17" i="9"/>
  <c r="AA16" i="9"/>
  <c r="U24" i="10" l="1"/>
  <c r="U25" i="10" s="1"/>
  <c r="N24" i="10"/>
  <c r="N25" i="10" s="1"/>
  <c r="C24" i="10"/>
  <c r="N21" i="10"/>
  <c r="AB24" i="10" l="1"/>
  <c r="C25" i="10"/>
  <c r="AB25" i="10" s="1"/>
  <c r="AB22" i="10"/>
</calcChain>
</file>

<file path=xl/sharedStrings.xml><?xml version="1.0" encoding="utf-8"?>
<sst xmlns="http://schemas.openxmlformats.org/spreadsheetml/2006/main" count="152" uniqueCount="82">
  <si>
    <t>chủ đề lựa chọn</t>
  </si>
  <si>
    <t>Nhận thức hóa học</t>
  </si>
  <si>
    <t>Tìm hiểu thế giới tự nhiên</t>
  </si>
  <si>
    <t>HH1.1</t>
  </si>
  <si>
    <t>HH1.2</t>
  </si>
  <si>
    <t>HH1.3</t>
  </si>
  <si>
    <t>HH1.4</t>
  </si>
  <si>
    <t>HH1.5</t>
  </si>
  <si>
    <t>HH1.6</t>
  </si>
  <si>
    <t>HH2.1</t>
  </si>
  <si>
    <t>HH2.2</t>
  </si>
  <si>
    <t>HH2.3</t>
  </si>
  <si>
    <t>HH3.1</t>
  </si>
  <si>
    <t>HH3.2</t>
  </si>
  <si>
    <t>HH3.3</t>
  </si>
  <si>
    <t>TỔNG LH</t>
  </si>
  <si>
    <t>TỔNG LH THEO CẤP ĐỘ</t>
  </si>
  <si>
    <t>I. MA TRẬN</t>
  </si>
  <si>
    <t>Tổng</t>
  </si>
  <si>
    <t>Vận dụng kiến thức 
– kĩ năng đã học</t>
  </si>
  <si>
    <t>HH3.5</t>
  </si>
  <si>
    <t>HH1.7</t>
  </si>
  <si>
    <t>Số lệnh hỏi</t>
  </si>
  <si>
    <t>HH1.8</t>
  </si>
  <si>
    <t>HH2.4</t>
  </si>
  <si>
    <t>HH2.5</t>
  </si>
  <si>
    <t>BIẾT</t>
  </si>
  <si>
    <t>HIỂU</t>
  </si>
  <si>
    <t>VẬN  DỤNG</t>
  </si>
  <si>
    <t>VẬN DỤNG</t>
  </si>
  <si>
    <t>HH3.4</t>
  </si>
  <si>
    <t>TỔNG LH THEO TPNL</t>
  </si>
  <si>
    <t>HH1: NHẬN THỨC HÓA HỌC</t>
  </si>
  <si>
    <t>HH2: TÌM HIỂU THẾ GIỚI TỰ NHIÊN</t>
  </si>
  <si>
    <t>HH3: VẬN DỤNG KIẾN THỨC – KĨ NĂNG</t>
  </si>
  <si>
    <t>3.Đại cương hóa hữu cơ</t>
  </si>
  <si>
    <t>Dạng thức</t>
  </si>
  <si>
    <t>Phần I</t>
  </si>
  <si>
    <t>Phần II</t>
  </si>
  <si>
    <t>Phần III</t>
  </si>
  <si>
    <t>I.1</t>
  </si>
  <si>
    <t>I.2</t>
  </si>
  <si>
    <t>I.3</t>
  </si>
  <si>
    <t>Chủ đề lựa chọn</t>
  </si>
  <si>
    <t>I.6</t>
  </si>
  <si>
    <t>I.7</t>
  </si>
  <si>
    <t>I.12</t>
  </si>
  <si>
    <t>I.13</t>
  </si>
  <si>
    <t>I.14</t>
  </si>
  <si>
    <t>I.15</t>
  </si>
  <si>
    <t>I.16</t>
  </si>
  <si>
    <t>II.2c</t>
  </si>
  <si>
    <t>II.2d</t>
  </si>
  <si>
    <t>II.4a</t>
  </si>
  <si>
    <t>II.4b</t>
  </si>
  <si>
    <t>III.1</t>
  </si>
  <si>
    <t>III.2</t>
  </si>
  <si>
    <t>III.3</t>
  </si>
  <si>
    <t>1.Sulfur , Sulfur dioxide</t>
  </si>
  <si>
    <t>2. H2SO4 và muối</t>
  </si>
  <si>
    <t>I.4</t>
  </si>
  <si>
    <t>I.5</t>
  </si>
  <si>
    <t>I.9</t>
  </si>
  <si>
    <t>I.10</t>
  </si>
  <si>
    <t>I.11</t>
  </si>
  <si>
    <t>I.17</t>
  </si>
  <si>
    <t>I.18</t>
  </si>
  <si>
    <t>I.8</t>
  </si>
  <si>
    <t>II.1a</t>
  </si>
  <si>
    <t>II.1b</t>
  </si>
  <si>
    <t>II.1c</t>
  </si>
  <si>
    <t>II.1d</t>
  </si>
  <si>
    <t>II.2a</t>
  </si>
  <si>
    <t>II.2b</t>
  </si>
  <si>
    <t>II.3a</t>
  </si>
  <si>
    <t>II.3b</t>
  </si>
  <si>
    <t>II.3c</t>
  </si>
  <si>
    <t>II.3d</t>
  </si>
  <si>
    <t>II.4c</t>
  </si>
  <si>
    <t>II.4d</t>
  </si>
  <si>
    <t>1.Sulfur, SO2</t>
  </si>
  <si>
    <t>2.H2SO4, muối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</si>
</sst>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rgb="FFFF0000"/>
      <name val="Birthday"/>
      <family val="2"/>
    </font>
    <font>
      <b/>
      <sz val="12"/>
      <color theme="1"/>
      <name val="Fujiyama"/>
      <family val="1"/>
    </font>
    <font>
      <b/>
      <sz val="11"/>
      <color rgb="FF0070C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2"/>
      <color theme="1"/>
      <name val="Times New Roman"/>
      <family val="1"/>
    </font>
    <font>
      <b/>
      <sz val="11"/>
      <color rgb="FF00B050"/>
      <name val="Aptos Narrow"/>
      <family val="2"/>
      <scheme val="minor"/>
    </font>
    <font>
      <b/>
      <sz val="14"/>
      <color theme="1"/>
      <name val="Calibri"/>
      <family val="2"/>
    </font>
    <font>
      <b/>
      <sz val="14"/>
      <color rgb="FF00B050"/>
      <name val="Aptos Narrow"/>
      <family val="2"/>
      <scheme val="minor"/>
    </font>
    <font>
      <b/>
      <sz val="14"/>
      <name val="Calibri"/>
      <family val="2"/>
    </font>
    <font>
      <b/>
      <sz val="14"/>
      <color rgb="FFFF0000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b/>
      <sz val="13"/>
      <color rgb="FFFF0000"/>
      <name val="Birthday"/>
      <family val="2"/>
    </font>
    <font>
      <sz val="13"/>
      <color theme="1"/>
      <name val="Aptos Narrow"/>
      <family val="2"/>
      <scheme val="minor"/>
    </font>
    <font>
      <b/>
      <sz val="13"/>
      <color theme="1"/>
      <name val="Fujiyama"/>
      <family val="1"/>
    </font>
    <font>
      <b/>
      <sz val="13"/>
      <color rgb="FF00B050"/>
      <name val="Aptos Narrow"/>
      <family val="2"/>
      <scheme val="minor"/>
    </font>
    <font>
      <b/>
      <sz val="13"/>
      <color rgb="FF0070C0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13"/>
      <color theme="1"/>
      <name val="Times New Roman"/>
      <family val="1"/>
    </font>
    <font>
      <b/>
      <sz val="13"/>
      <color theme="1"/>
      <name val="Calibri"/>
      <family val="2"/>
    </font>
    <font>
      <b/>
      <sz val="13"/>
      <name val="Calibri"/>
      <family val="2"/>
    </font>
    <font>
      <b/>
      <sz val="13"/>
      <color rgb="FFFF0000"/>
      <name val="Aptos Narrow"/>
      <family val="2"/>
      <scheme val="minor"/>
    </font>
    <font>
      <b/>
      <sz val="13"/>
      <name val="Aptos Narrow"/>
      <family val="2"/>
      <scheme val="minor"/>
    </font>
    <font>
      <sz val="13"/>
      <name val="Aptos Narrow"/>
      <family val="2"/>
      <scheme val="minor"/>
    </font>
    <font>
      <b/>
      <sz val="16"/>
      <color rgb="FFFF0000"/>
      <name val="Birthday"/>
      <family val="2"/>
    </font>
    <font>
      <b/>
      <sz val="16"/>
      <color theme="1"/>
      <name val="Aptos Narrow"/>
      <family val="2"/>
      <scheme val="minor"/>
    </font>
    <font>
      <b/>
      <sz val="13"/>
      <color rgb="FF7030A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6DEF4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5">
    <xf numFmtId="0" fontId="0" fillId="0" borderId="0" xfId="0"/>
    <xf numFmtId="0" fontId="0" fillId="0" borderId="9" xfId="0" applyBorder="1"/>
    <xf numFmtId="0" fontId="0" fillId="0" borderId="4" xfId="0" applyBorder="1"/>
    <xf numFmtId="0" fontId="0" fillId="2" borderId="0" xfId="0" applyFill="1"/>
    <xf numFmtId="0" fontId="0" fillId="4" borderId="0" xfId="0" applyFill="1"/>
    <xf numFmtId="0" fontId="0" fillId="3" borderId="0" xfId="0" applyFill="1"/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vertical="center"/>
    </xf>
    <xf numFmtId="0" fontId="10" fillId="0" borderId="3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0" fontId="6" fillId="0" borderId="35" xfId="0" applyFont="1" applyBorder="1"/>
    <xf numFmtId="0" fontId="9" fillId="2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164" fontId="16" fillId="5" borderId="14" xfId="0" applyNumberFormat="1" applyFont="1" applyFill="1" applyBorder="1" applyAlignment="1">
      <alignment horizontal="center" vertical="center"/>
    </xf>
    <xf numFmtId="0" fontId="7" fillId="0" borderId="31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12" fillId="2" borderId="39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8" fillId="0" borderId="0" xfId="0" applyFont="1"/>
    <xf numFmtId="0" fontId="19" fillId="2" borderId="5" xfId="0" applyFont="1" applyFill="1" applyBorder="1" applyAlignment="1">
      <alignment horizontal="center"/>
    </xf>
    <xf numFmtId="0" fontId="21" fillId="3" borderId="31" xfId="0" applyFont="1" applyFill="1" applyBorder="1" applyAlignment="1">
      <alignment horizontal="center" vertical="center"/>
    </xf>
    <xf numFmtId="0" fontId="21" fillId="4" borderId="31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33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3" borderId="26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0" fontId="22" fillId="4" borderId="59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164" fontId="21" fillId="0" borderId="14" xfId="0" applyNumberFormat="1" applyFont="1" applyBorder="1" applyAlignment="1">
      <alignment horizontal="center" vertical="center"/>
    </xf>
    <xf numFmtId="0" fontId="27" fillId="5" borderId="45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41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7" fillId="5" borderId="46" xfId="0" applyFont="1" applyFill="1" applyBorder="1" applyAlignment="1">
      <alignment horizontal="center" vertical="center"/>
    </xf>
    <xf numFmtId="164" fontId="28" fillId="5" borderId="14" xfId="0" applyNumberFormat="1" applyFont="1" applyFill="1" applyBorder="1" applyAlignment="1">
      <alignment horizontal="center" vertical="center"/>
    </xf>
    <xf numFmtId="0" fontId="30" fillId="0" borderId="0" xfId="0" applyFont="1"/>
    <xf numFmtId="0" fontId="24" fillId="2" borderId="16" xfId="0" applyFont="1" applyFill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55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3" borderId="31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22" fillId="3" borderId="55" xfId="0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22" fillId="4" borderId="31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55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4" borderId="25" xfId="0" applyFont="1" applyFill="1" applyBorder="1" applyAlignment="1">
      <alignment horizontal="center" vertical="center" wrapText="1"/>
    </xf>
    <xf numFmtId="0" fontId="22" fillId="4" borderId="32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4" fillId="2" borderId="53" xfId="0" applyFont="1" applyFill="1" applyBorder="1" applyAlignment="1">
      <alignment horizontal="center" vertical="center" wrapText="1"/>
    </xf>
    <xf numFmtId="0" fontId="24" fillId="2" borderId="51" xfId="0" applyFont="1" applyFill="1" applyBorder="1" applyAlignment="1">
      <alignment horizontal="center" vertical="center" wrapText="1"/>
    </xf>
    <xf numFmtId="0" fontId="24" fillId="2" borderId="52" xfId="0" applyFont="1" applyFill="1" applyBorder="1" applyAlignment="1">
      <alignment horizontal="center" vertical="center" wrapText="1"/>
    </xf>
    <xf numFmtId="0" fontId="24" fillId="2" borderId="50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3" borderId="36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1" xfId="0" applyFont="1" applyFill="1" applyBorder="1" applyAlignment="1">
      <alignment horizontal="center" vertical="center" wrapText="1"/>
    </xf>
    <xf numFmtId="0" fontId="24" fillId="3" borderId="50" xfId="0" applyFont="1" applyFill="1" applyBorder="1" applyAlignment="1">
      <alignment horizontal="center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4" borderId="36" xfId="0" applyFont="1" applyFill="1" applyBorder="1" applyAlignment="1">
      <alignment horizontal="center" vertical="center" wrapText="1"/>
    </xf>
    <xf numFmtId="0" fontId="24" fillId="4" borderId="56" xfId="0" applyFont="1" applyFill="1" applyBorder="1" applyAlignment="1">
      <alignment horizontal="center" vertical="center" wrapText="1"/>
    </xf>
    <xf numFmtId="0" fontId="24" fillId="4" borderId="50" xfId="0" applyFont="1" applyFill="1" applyBorder="1" applyAlignment="1">
      <alignment horizontal="center" vertical="center" wrapText="1"/>
    </xf>
    <xf numFmtId="0" fontId="24" fillId="4" borderId="52" xfId="0" applyFont="1" applyFill="1" applyBorder="1" applyAlignment="1">
      <alignment horizontal="center" vertical="center" wrapText="1"/>
    </xf>
    <xf numFmtId="0" fontId="24" fillId="4" borderId="51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55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24" fillId="3" borderId="31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24" fillId="3" borderId="16" xfId="0" applyFont="1" applyFill="1" applyBorder="1" applyAlignment="1">
      <alignment horizontal="center" vertical="center" wrapText="1"/>
    </xf>
    <xf numFmtId="0" fontId="24" fillId="3" borderId="21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30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4" borderId="21" xfId="0" applyFont="1" applyFill="1" applyBorder="1" applyAlignment="1">
      <alignment horizontal="center" vertical="center" wrapText="1"/>
    </xf>
    <xf numFmtId="0" fontId="24" fillId="4" borderId="55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24" fillId="2" borderId="47" xfId="0" applyFont="1" applyFill="1" applyBorder="1" applyAlignment="1">
      <alignment horizontal="center" vertical="center" wrapText="1"/>
    </xf>
    <xf numFmtId="0" fontId="24" fillId="3" borderId="35" xfId="0" applyFont="1" applyFill="1" applyBorder="1" applyAlignment="1">
      <alignment horizontal="center" vertical="center" wrapText="1"/>
    </xf>
    <xf numFmtId="0" fontId="24" fillId="3" borderId="18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0" fontId="24" fillId="3" borderId="34" xfId="0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 wrapText="1"/>
    </xf>
    <xf numFmtId="0" fontId="24" fillId="3" borderId="47" xfId="0" applyFont="1" applyFill="1" applyBorder="1" applyAlignment="1">
      <alignment horizontal="center" vertical="center" wrapText="1"/>
    </xf>
    <xf numFmtId="0" fontId="24" fillId="4" borderId="35" xfId="0" applyFont="1" applyFill="1" applyBorder="1" applyAlignment="1">
      <alignment horizontal="center" vertical="center" wrapText="1"/>
    </xf>
    <xf numFmtId="0" fontId="24" fillId="4" borderId="37" xfId="0" applyFont="1" applyFill="1" applyBorder="1" applyAlignment="1">
      <alignment horizontal="center" vertical="center" wrapText="1"/>
    </xf>
    <xf numFmtId="0" fontId="24" fillId="4" borderId="34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24" fillId="4" borderId="19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3" borderId="27" xfId="0" applyFont="1" applyFill="1" applyBorder="1" applyAlignment="1">
      <alignment horizontal="center" vertical="center" wrapText="1"/>
    </xf>
    <xf numFmtId="0" fontId="24" fillId="4" borderId="26" xfId="0" applyFont="1" applyFill="1" applyBorder="1" applyAlignment="1">
      <alignment horizontal="center" vertical="center" wrapText="1"/>
    </xf>
    <xf numFmtId="0" fontId="24" fillId="4" borderId="59" xfId="0" applyFont="1" applyFill="1" applyBorder="1" applyAlignment="1">
      <alignment horizontal="center" vertical="center" wrapText="1"/>
    </xf>
    <xf numFmtId="0" fontId="24" fillId="4" borderId="20" xfId="0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4" fillId="4" borderId="1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3" borderId="25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4" borderId="25" xfId="0" applyFont="1" applyFill="1" applyBorder="1" applyAlignment="1">
      <alignment horizontal="center" vertical="center" wrapText="1"/>
    </xf>
    <xf numFmtId="0" fontId="24" fillId="4" borderId="32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4" fillId="4" borderId="15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25" fillId="2" borderId="51" xfId="0" applyFont="1" applyFill="1" applyBorder="1" applyAlignment="1">
      <alignment horizontal="center" vertical="center" wrapText="1"/>
    </xf>
    <xf numFmtId="0" fontId="24" fillId="4" borderId="53" xfId="0" applyFont="1" applyFill="1" applyBorder="1" applyAlignment="1">
      <alignment horizontal="center" vertical="center" wrapText="1"/>
    </xf>
    <xf numFmtId="0" fontId="26" fillId="0" borderId="57" xfId="0" applyFont="1" applyBorder="1" applyAlignment="1">
      <alignment horizontal="center" wrapText="1"/>
    </xf>
    <xf numFmtId="0" fontId="26" fillId="0" borderId="48" xfId="0" applyFont="1" applyBorder="1" applyAlignment="1">
      <alignment wrapText="1"/>
    </xf>
    <xf numFmtId="0" fontId="26" fillId="2" borderId="60" xfId="0" applyFont="1" applyFill="1" applyBorder="1" applyAlignment="1">
      <alignment horizontal="center" vertical="center" wrapText="1"/>
    </xf>
    <xf numFmtId="0" fontId="26" fillId="2" borderId="54" xfId="0" applyFont="1" applyFill="1" applyBorder="1" applyAlignment="1">
      <alignment horizontal="center" vertical="center" wrapText="1"/>
    </xf>
    <xf numFmtId="0" fontId="26" fillId="2" borderId="61" xfId="0" applyFont="1" applyFill="1" applyBorder="1" applyAlignment="1">
      <alignment horizontal="center" vertical="center" wrapText="1"/>
    </xf>
    <xf numFmtId="0" fontId="26" fillId="3" borderId="48" xfId="0" applyFont="1" applyFill="1" applyBorder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 wrapText="1"/>
    </xf>
    <xf numFmtId="0" fontId="26" fillId="3" borderId="54" xfId="0" applyFont="1" applyFill="1" applyBorder="1" applyAlignment="1">
      <alignment horizontal="center" vertical="center" wrapText="1"/>
    </xf>
    <xf numFmtId="0" fontId="26" fillId="3" borderId="61" xfId="0" applyFont="1" applyFill="1" applyBorder="1" applyAlignment="1">
      <alignment horizontal="center" vertical="center" wrapText="1"/>
    </xf>
    <xf numFmtId="0" fontId="26" fillId="4" borderId="48" xfId="0" applyFont="1" applyFill="1" applyBorder="1" applyAlignment="1">
      <alignment horizontal="center" vertical="center" wrapText="1"/>
    </xf>
    <xf numFmtId="0" fontId="26" fillId="4" borderId="60" xfId="0" applyFont="1" applyFill="1" applyBorder="1" applyAlignment="1">
      <alignment horizontal="center" vertical="center" wrapText="1"/>
    </xf>
    <xf numFmtId="0" fontId="26" fillId="4" borderId="61" xfId="0" applyFont="1" applyFill="1" applyBorder="1" applyAlignment="1">
      <alignment horizontal="center" vertical="center" wrapText="1"/>
    </xf>
    <xf numFmtId="0" fontId="26" fillId="4" borderId="54" xfId="0" applyFont="1" applyFill="1" applyBorder="1" applyAlignment="1">
      <alignment horizontal="center" vertical="center" wrapText="1"/>
    </xf>
    <xf numFmtId="0" fontId="26" fillId="2" borderId="58" xfId="0" applyFont="1" applyFill="1" applyBorder="1" applyAlignment="1">
      <alignment horizontal="center" vertical="center" wrapText="1"/>
    </xf>
    <xf numFmtId="0" fontId="31" fillId="2" borderId="61" xfId="0" applyFont="1" applyFill="1" applyBorder="1" applyAlignment="1">
      <alignment horizontal="center" vertical="center" wrapText="1"/>
    </xf>
    <xf numFmtId="0" fontId="31" fillId="2" borderId="6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3" fillId="0" borderId="33" xfId="0" applyNumberFormat="1" applyFont="1" applyBorder="1" applyAlignment="1">
      <alignment horizontal="center" vertical="center"/>
    </xf>
    <xf numFmtId="164" fontId="13" fillId="0" borderId="20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 wrapText="1"/>
    </xf>
    <xf numFmtId="164" fontId="15" fillId="5" borderId="27" xfId="1" applyNumberFormat="1" applyFont="1" applyFill="1" applyBorder="1" applyAlignment="1">
      <alignment horizontal="center" vertical="center"/>
    </xf>
    <xf numFmtId="164" fontId="15" fillId="5" borderId="33" xfId="1" applyNumberFormat="1" applyFont="1" applyFill="1" applyBorder="1" applyAlignment="1">
      <alignment horizontal="center" vertical="center"/>
    </xf>
    <xf numFmtId="164" fontId="15" fillId="5" borderId="20" xfId="1" applyNumberFormat="1" applyFont="1" applyFill="1" applyBorder="1" applyAlignment="1">
      <alignment horizontal="center" vertical="center"/>
    </xf>
    <xf numFmtId="164" fontId="15" fillId="5" borderId="13" xfId="1" applyNumberFormat="1" applyFont="1" applyFill="1" applyBorder="1" applyAlignment="1">
      <alignment horizontal="center" vertical="center"/>
    </xf>
    <xf numFmtId="164" fontId="13" fillId="0" borderId="27" xfId="0" applyNumberFormat="1" applyFont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center" vertical="center"/>
    </xf>
    <xf numFmtId="164" fontId="15" fillId="5" borderId="6" xfId="0" applyNumberFormat="1" applyFont="1" applyFill="1" applyBorder="1" applyAlignment="1">
      <alignment horizontal="center" vertical="center"/>
    </xf>
    <xf numFmtId="164" fontId="15" fillId="5" borderId="7" xfId="0" applyNumberFormat="1" applyFont="1" applyFill="1" applyBorder="1" applyAlignment="1">
      <alignment horizontal="center" vertical="center"/>
    </xf>
    <xf numFmtId="164" fontId="15" fillId="5" borderId="21" xfId="0" applyNumberFormat="1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0" fontId="15" fillId="5" borderId="40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164" fontId="15" fillId="5" borderId="29" xfId="0" applyNumberFormat="1" applyFont="1" applyFill="1" applyBorder="1" applyAlignment="1">
      <alignment horizontal="center" vertical="center"/>
    </xf>
    <xf numFmtId="164" fontId="15" fillId="5" borderId="33" xfId="0" applyNumberFormat="1" applyFont="1" applyFill="1" applyBorder="1" applyAlignment="1">
      <alignment horizontal="center" vertical="center"/>
    </xf>
    <xf numFmtId="164" fontId="15" fillId="5" borderId="20" xfId="0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/>
    </xf>
    <xf numFmtId="0" fontId="27" fillId="5" borderId="28" xfId="0" applyFont="1" applyFill="1" applyBorder="1" applyAlignment="1">
      <alignment horizontal="center" vertical="center"/>
    </xf>
    <xf numFmtId="0" fontId="27" fillId="5" borderId="38" xfId="0" applyFont="1" applyFill="1" applyBorder="1" applyAlignment="1">
      <alignment horizontal="center" vertical="center"/>
    </xf>
    <xf numFmtId="164" fontId="27" fillId="5" borderId="6" xfId="0" applyNumberFormat="1" applyFont="1" applyFill="1" applyBorder="1" applyAlignment="1">
      <alignment horizontal="center" vertical="center"/>
    </xf>
    <xf numFmtId="164" fontId="27" fillId="5" borderId="7" xfId="0" applyNumberFormat="1" applyFont="1" applyFill="1" applyBorder="1" applyAlignment="1">
      <alignment horizontal="center" vertical="center"/>
    </xf>
    <xf numFmtId="164" fontId="27" fillId="5" borderId="21" xfId="0" applyNumberFormat="1" applyFont="1" applyFill="1" applyBorder="1" applyAlignment="1">
      <alignment horizontal="center" vertical="center"/>
    </xf>
    <xf numFmtId="0" fontId="27" fillId="5" borderId="30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21" xfId="0" applyFont="1" applyFill="1" applyBorder="1" applyAlignment="1">
      <alignment horizontal="center" vertical="center"/>
    </xf>
    <xf numFmtId="0" fontId="27" fillId="5" borderId="40" xfId="0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164" fontId="27" fillId="5" borderId="29" xfId="0" applyNumberFormat="1" applyFont="1" applyFill="1" applyBorder="1" applyAlignment="1">
      <alignment horizontal="center" vertical="center"/>
    </xf>
    <xf numFmtId="164" fontId="27" fillId="5" borderId="33" xfId="0" applyNumberFormat="1" applyFont="1" applyFill="1" applyBorder="1" applyAlignment="1">
      <alignment horizontal="center" vertical="center"/>
    </xf>
    <xf numFmtId="164" fontId="27" fillId="5" borderId="20" xfId="0" applyNumberFormat="1" applyFont="1" applyFill="1" applyBorder="1" applyAlignment="1">
      <alignment horizontal="center" vertical="center"/>
    </xf>
    <xf numFmtId="164" fontId="27" fillId="5" borderId="27" xfId="1" applyNumberFormat="1" applyFont="1" applyFill="1" applyBorder="1" applyAlignment="1">
      <alignment horizontal="center" vertical="center"/>
    </xf>
    <xf numFmtId="164" fontId="27" fillId="5" borderId="33" xfId="1" applyNumberFormat="1" applyFont="1" applyFill="1" applyBorder="1" applyAlignment="1">
      <alignment horizontal="center" vertical="center"/>
    </xf>
    <xf numFmtId="164" fontId="27" fillId="5" borderId="20" xfId="1" applyNumberFormat="1" applyFont="1" applyFill="1" applyBorder="1" applyAlignment="1">
      <alignment horizontal="center" vertical="center"/>
    </xf>
    <xf numFmtId="164" fontId="27" fillId="5" borderId="13" xfId="1" applyNumberFormat="1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/>
    </xf>
    <xf numFmtId="0" fontId="19" fillId="4" borderId="23" xfId="0" applyFont="1" applyFill="1" applyBorder="1" applyAlignment="1">
      <alignment horizontal="center"/>
    </xf>
    <xf numFmtId="0" fontId="17" fillId="0" borderId="31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64" fontId="21" fillId="0" borderId="29" xfId="0" applyNumberFormat="1" applyFont="1" applyBorder="1" applyAlignment="1">
      <alignment horizontal="center" vertical="center"/>
    </xf>
    <xf numFmtId="164" fontId="21" fillId="0" borderId="33" xfId="0" applyNumberFormat="1" applyFont="1" applyBorder="1" applyAlignment="1">
      <alignment horizontal="center" vertical="center"/>
    </xf>
    <xf numFmtId="164" fontId="21" fillId="0" borderId="59" xfId="0" applyNumberFormat="1" applyFont="1" applyBorder="1" applyAlignment="1">
      <alignment horizontal="center" vertical="center"/>
    </xf>
    <xf numFmtId="164" fontId="21" fillId="0" borderId="27" xfId="0" applyNumberFormat="1" applyFont="1" applyBorder="1" applyAlignment="1">
      <alignment horizontal="center" vertical="center"/>
    </xf>
    <xf numFmtId="0" fontId="20" fillId="0" borderId="36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49" xfId="0" applyFont="1" applyBorder="1" applyAlignment="1">
      <alignment horizontal="center"/>
    </xf>
    <xf numFmtId="0" fontId="21" fillId="2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center" vertical="center"/>
    </xf>
    <xf numFmtId="0" fontId="21" fillId="4" borderId="55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6DE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4"/>
  <sheetViews>
    <sheetView tabSelected="1" zoomScale="60" zoomScaleNormal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A14" sqref="AA14"/>
    </sheetView>
  </sheetViews>
  <sheetFormatPr defaultRowHeight="14.5"/>
  <cols>
    <col min="1" max="1" width="25.08984375" customWidth="1"/>
    <col min="2" max="12" width="8.90625" style="3"/>
    <col min="13" max="19" width="8.90625" style="5"/>
    <col min="20" max="26" width="8.90625" style="4"/>
    <col min="27" max="27" width="11.6328125" customWidth="1"/>
  </cols>
  <sheetData>
    <row r="1" spans="1:28">
      <c r="A1" t="s">
        <v>17</v>
      </c>
    </row>
    <row r="2" spans="1:28" ht="15" thickBot="1"/>
    <row r="3" spans="1:28" ht="18.5" thickBot="1">
      <c r="A3" s="256" t="s">
        <v>0</v>
      </c>
      <c r="B3" s="258" t="s">
        <v>22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9"/>
      <c r="U3" s="259"/>
      <c r="V3" s="259"/>
      <c r="W3" s="259"/>
      <c r="X3" s="259"/>
      <c r="Y3" s="259"/>
      <c r="Z3" s="259"/>
    </row>
    <row r="4" spans="1:28" ht="43.25" customHeight="1" thickBot="1">
      <c r="A4" s="257"/>
      <c r="B4" s="260" t="s">
        <v>1</v>
      </c>
      <c r="C4" s="260"/>
      <c r="D4" s="260"/>
      <c r="E4" s="260"/>
      <c r="F4" s="260"/>
      <c r="G4" s="260"/>
      <c r="H4" s="260"/>
      <c r="I4" s="260"/>
      <c r="J4" s="260"/>
      <c r="K4" s="237"/>
      <c r="L4" s="237"/>
      <c r="M4" s="261" t="s">
        <v>2</v>
      </c>
      <c r="N4" s="262"/>
      <c r="O4" s="262"/>
      <c r="P4" s="262"/>
      <c r="Q4" s="262"/>
      <c r="R4" s="262"/>
      <c r="S4" s="262"/>
      <c r="T4" s="263" t="s">
        <v>19</v>
      </c>
      <c r="U4" s="264"/>
      <c r="V4" s="264"/>
      <c r="W4" s="264"/>
      <c r="X4" s="264"/>
      <c r="Y4" s="264"/>
      <c r="Z4" s="264"/>
      <c r="AA4" s="243" t="s">
        <v>18</v>
      </c>
    </row>
    <row r="5" spans="1:28" ht="17" customHeight="1">
      <c r="A5" s="257"/>
      <c r="B5" s="246" t="s">
        <v>26</v>
      </c>
      <c r="C5" s="246"/>
      <c r="D5" s="247" t="s">
        <v>27</v>
      </c>
      <c r="E5" s="246"/>
      <c r="F5" s="246"/>
      <c r="G5" s="246"/>
      <c r="H5" s="248"/>
      <c r="I5" s="247" t="s">
        <v>28</v>
      </c>
      <c r="J5" s="246"/>
      <c r="K5" s="246"/>
      <c r="L5" s="248"/>
      <c r="M5" s="236" t="s">
        <v>26</v>
      </c>
      <c r="N5" s="249" t="s">
        <v>27</v>
      </c>
      <c r="O5" s="250"/>
      <c r="P5" s="251" t="s">
        <v>29</v>
      </c>
      <c r="Q5" s="252"/>
      <c r="R5" s="252"/>
      <c r="S5" s="253"/>
      <c r="T5" s="17" t="s">
        <v>26</v>
      </c>
      <c r="U5" s="17" t="s">
        <v>27</v>
      </c>
      <c r="V5" s="254" t="s">
        <v>29</v>
      </c>
      <c r="W5" s="254"/>
      <c r="X5" s="254"/>
      <c r="Y5" s="254"/>
      <c r="Z5" s="255"/>
      <c r="AA5" s="244"/>
    </row>
    <row r="6" spans="1:28" ht="17.5" customHeight="1" thickBot="1">
      <c r="A6" s="257"/>
      <c r="B6" s="42" t="s">
        <v>3</v>
      </c>
      <c r="C6" s="14" t="s">
        <v>4</v>
      </c>
      <c r="D6" s="43" t="s">
        <v>4</v>
      </c>
      <c r="E6" s="8" t="s">
        <v>5</v>
      </c>
      <c r="F6" s="8" t="s">
        <v>6</v>
      </c>
      <c r="G6" s="8" t="s">
        <v>7</v>
      </c>
      <c r="H6" s="14" t="s">
        <v>8</v>
      </c>
      <c r="I6" s="43" t="s">
        <v>7</v>
      </c>
      <c r="J6" s="14" t="s">
        <v>8</v>
      </c>
      <c r="K6" s="44" t="s">
        <v>21</v>
      </c>
      <c r="L6" s="14" t="s">
        <v>23</v>
      </c>
      <c r="M6" s="15" t="s">
        <v>9</v>
      </c>
      <c r="N6" s="45" t="s">
        <v>9</v>
      </c>
      <c r="O6" s="46" t="s">
        <v>10</v>
      </c>
      <c r="P6" s="47" t="s">
        <v>10</v>
      </c>
      <c r="Q6" s="48" t="s">
        <v>11</v>
      </c>
      <c r="R6" s="48" t="s">
        <v>24</v>
      </c>
      <c r="S6" s="46" t="s">
        <v>25</v>
      </c>
      <c r="T6" s="16"/>
      <c r="U6" s="16"/>
      <c r="V6" s="49" t="s">
        <v>12</v>
      </c>
      <c r="W6" s="6" t="s">
        <v>13</v>
      </c>
      <c r="X6" s="7" t="s">
        <v>14</v>
      </c>
      <c r="Y6" s="50" t="s">
        <v>30</v>
      </c>
      <c r="Z6" s="7" t="s">
        <v>20</v>
      </c>
      <c r="AA6" s="245"/>
    </row>
    <row r="7" spans="1:28" ht="30" customHeight="1">
      <c r="A7" s="56" t="s">
        <v>80</v>
      </c>
      <c r="B7" s="35">
        <v>2</v>
      </c>
      <c r="C7" s="24"/>
      <c r="D7" s="35"/>
      <c r="E7" s="13">
        <v>1</v>
      </c>
      <c r="F7" s="13">
        <v>1</v>
      </c>
      <c r="G7" s="13"/>
      <c r="H7" s="24"/>
      <c r="I7" s="35"/>
      <c r="J7" s="13"/>
      <c r="K7" s="13"/>
      <c r="L7" s="24"/>
      <c r="M7" s="36">
        <v>1</v>
      </c>
      <c r="N7" s="37"/>
      <c r="O7" s="38">
        <v>1</v>
      </c>
      <c r="P7" s="37">
        <v>1</v>
      </c>
      <c r="Q7" s="31"/>
      <c r="R7" s="31"/>
      <c r="S7" s="38"/>
      <c r="T7" s="39"/>
      <c r="U7" s="39"/>
      <c r="V7" s="40">
        <v>1</v>
      </c>
      <c r="W7" s="32"/>
      <c r="X7" s="32"/>
      <c r="Y7" s="32"/>
      <c r="Z7" s="41"/>
      <c r="AA7" s="30">
        <v>8</v>
      </c>
    </row>
    <row r="8" spans="1:28" ht="30" customHeight="1">
      <c r="A8" s="57" t="s">
        <v>81</v>
      </c>
      <c r="B8" s="51">
        <v>1</v>
      </c>
      <c r="C8" s="22">
        <v>1</v>
      </c>
      <c r="D8" s="21"/>
      <c r="E8" s="9"/>
      <c r="F8" s="9"/>
      <c r="G8" s="9">
        <v>1</v>
      </c>
      <c r="H8" s="22">
        <v>1</v>
      </c>
      <c r="I8" s="21">
        <v>2</v>
      </c>
      <c r="J8" s="22"/>
      <c r="K8" s="9"/>
      <c r="L8" s="22"/>
      <c r="M8" s="25">
        <v>1</v>
      </c>
      <c r="N8" s="26">
        <v>1</v>
      </c>
      <c r="O8" s="27"/>
      <c r="P8" s="26"/>
      <c r="Q8" s="10"/>
      <c r="R8" s="10"/>
      <c r="S8" s="27"/>
      <c r="T8" s="29"/>
      <c r="U8" s="29"/>
      <c r="V8" s="28">
        <v>1</v>
      </c>
      <c r="W8" s="11"/>
      <c r="X8" s="11"/>
      <c r="Y8" s="11"/>
      <c r="Z8" s="12"/>
      <c r="AA8" s="18">
        <v>9</v>
      </c>
    </row>
    <row r="9" spans="1:28" ht="30" customHeight="1">
      <c r="A9" s="57" t="s">
        <v>35</v>
      </c>
      <c r="B9" s="21">
        <v>2</v>
      </c>
      <c r="C9" s="23">
        <v>2</v>
      </c>
      <c r="D9" s="21">
        <v>3</v>
      </c>
      <c r="E9" s="9">
        <v>2</v>
      </c>
      <c r="F9" s="9">
        <v>2</v>
      </c>
      <c r="G9" s="9">
        <v>1</v>
      </c>
      <c r="H9" s="22">
        <v>1</v>
      </c>
      <c r="I9" s="21"/>
      <c r="J9" s="22"/>
      <c r="K9" s="9"/>
      <c r="L9" s="22"/>
      <c r="M9" s="25">
        <v>2</v>
      </c>
      <c r="N9" s="26">
        <v>2</v>
      </c>
      <c r="O9" s="27">
        <v>2</v>
      </c>
      <c r="P9" s="26"/>
      <c r="Q9" s="10"/>
      <c r="R9" s="10"/>
      <c r="S9" s="27"/>
      <c r="T9" s="29"/>
      <c r="U9" s="29"/>
      <c r="V9" s="28">
        <v>1</v>
      </c>
      <c r="W9" s="11"/>
      <c r="X9" s="11"/>
      <c r="Y9" s="11"/>
      <c r="Z9" s="12"/>
      <c r="AA9" s="18">
        <v>20</v>
      </c>
    </row>
    <row r="10" spans="1:28" ht="30" customHeight="1">
      <c r="A10" s="57"/>
      <c r="B10" s="21"/>
      <c r="C10" s="23"/>
      <c r="D10" s="21"/>
      <c r="E10" s="9"/>
      <c r="F10" s="9"/>
      <c r="G10" s="9"/>
      <c r="H10" s="22"/>
      <c r="I10" s="21"/>
      <c r="J10" s="22"/>
      <c r="K10" s="9"/>
      <c r="L10" s="22"/>
      <c r="M10" s="25"/>
      <c r="N10" s="26"/>
      <c r="O10" s="27"/>
      <c r="P10" s="26"/>
      <c r="Q10" s="10"/>
      <c r="R10" s="10"/>
      <c r="S10" s="27"/>
      <c r="T10" s="29"/>
      <c r="U10" s="29"/>
      <c r="V10" s="28"/>
      <c r="W10" s="11"/>
      <c r="X10" s="11"/>
      <c r="Y10" s="11"/>
      <c r="Z10" s="12"/>
      <c r="AA10" s="18"/>
    </row>
    <row r="11" spans="1:28" s="1" customFormat="1" ht="30" customHeight="1" thickBot="1">
      <c r="A11" s="34" t="s">
        <v>15</v>
      </c>
      <c r="B11" s="58">
        <v>5</v>
      </c>
      <c r="C11" s="58">
        <v>3</v>
      </c>
      <c r="D11" s="58">
        <v>3</v>
      </c>
      <c r="E11" s="58">
        <v>3</v>
      </c>
      <c r="F11" s="58">
        <v>3</v>
      </c>
      <c r="G11" s="58">
        <v>2</v>
      </c>
      <c r="H11" s="58">
        <v>2</v>
      </c>
      <c r="I11" s="58">
        <v>2</v>
      </c>
      <c r="J11" s="58"/>
      <c r="K11" s="58"/>
      <c r="L11" s="58"/>
      <c r="M11" s="52">
        <v>4</v>
      </c>
      <c r="N11" s="52">
        <v>3</v>
      </c>
      <c r="O11" s="52">
        <v>3</v>
      </c>
      <c r="P11" s="52">
        <v>1</v>
      </c>
      <c r="Q11" s="52"/>
      <c r="R11" s="52"/>
      <c r="S11" s="52"/>
      <c r="T11" s="59"/>
      <c r="U11" s="59"/>
      <c r="V11" s="59">
        <v>3</v>
      </c>
      <c r="W11" s="59"/>
      <c r="X11" s="59"/>
      <c r="Y11" s="59"/>
      <c r="Z11" s="59"/>
      <c r="AA11" s="60">
        <v>37</v>
      </c>
      <c r="AB11" s="2"/>
    </row>
    <row r="12" spans="1:28" s="1" customFormat="1" ht="40.25" customHeight="1">
      <c r="A12" s="287" t="s">
        <v>31</v>
      </c>
      <c r="B12" s="290" t="s">
        <v>32</v>
      </c>
      <c r="C12" s="290"/>
      <c r="D12" s="290"/>
      <c r="E12" s="290"/>
      <c r="F12" s="290"/>
      <c r="G12" s="290"/>
      <c r="H12" s="290"/>
      <c r="I12" s="290"/>
      <c r="J12" s="290"/>
      <c r="K12" s="290"/>
      <c r="L12" s="291"/>
      <c r="M12" s="292" t="s">
        <v>33</v>
      </c>
      <c r="N12" s="290"/>
      <c r="O12" s="290"/>
      <c r="P12" s="290"/>
      <c r="Q12" s="290"/>
      <c r="R12" s="290"/>
      <c r="S12" s="291"/>
      <c r="T12" s="292" t="s">
        <v>34</v>
      </c>
      <c r="U12" s="290"/>
      <c r="V12" s="290"/>
      <c r="W12" s="290"/>
      <c r="X12" s="290"/>
      <c r="Y12" s="290"/>
      <c r="Z12" s="291"/>
      <c r="AA12" s="19"/>
      <c r="AB12" s="2"/>
    </row>
    <row r="13" spans="1:28" s="1" customFormat="1" ht="40.25" customHeight="1">
      <c r="A13" s="288"/>
      <c r="B13" s="238">
        <v>23</v>
      </c>
      <c r="C13" s="238"/>
      <c r="D13" s="238"/>
      <c r="E13" s="238"/>
      <c r="F13" s="238"/>
      <c r="G13" s="238"/>
      <c r="H13" s="238"/>
      <c r="I13" s="238"/>
      <c r="J13" s="238"/>
      <c r="K13" s="238"/>
      <c r="L13" s="239"/>
      <c r="M13" s="240">
        <f>SUM(M11:S11)</f>
        <v>11</v>
      </c>
      <c r="N13" s="238"/>
      <c r="O13" s="238"/>
      <c r="P13" s="238"/>
      <c r="Q13" s="238"/>
      <c r="R13" s="238"/>
      <c r="S13" s="239"/>
      <c r="T13" s="240">
        <v>3</v>
      </c>
      <c r="U13" s="238"/>
      <c r="V13" s="238"/>
      <c r="W13" s="238"/>
      <c r="X13" s="238"/>
      <c r="Y13" s="238"/>
      <c r="Z13" s="239"/>
      <c r="AA13" s="20">
        <v>37</v>
      </c>
      <c r="AB13" s="2"/>
    </row>
    <row r="14" spans="1:28" ht="40.25" customHeight="1" thickBot="1">
      <c r="A14" s="289"/>
      <c r="B14" s="241">
        <v>0.6216216216216216</v>
      </c>
      <c r="C14" s="241"/>
      <c r="D14" s="241"/>
      <c r="E14" s="241"/>
      <c r="F14" s="241"/>
      <c r="G14" s="241"/>
      <c r="H14" s="241"/>
      <c r="I14" s="241"/>
      <c r="J14" s="241"/>
      <c r="K14" s="241"/>
      <c r="L14" s="242"/>
      <c r="M14" s="269">
        <v>0.29729729729729731</v>
      </c>
      <c r="N14" s="241"/>
      <c r="O14" s="241"/>
      <c r="P14" s="241"/>
      <c r="Q14" s="241"/>
      <c r="R14" s="241"/>
      <c r="S14" s="241"/>
      <c r="T14" s="269">
        <v>8.1081081081081086E-2</v>
      </c>
      <c r="U14" s="241"/>
      <c r="V14" s="241"/>
      <c r="W14" s="241"/>
      <c r="X14" s="241"/>
      <c r="Y14" s="241"/>
      <c r="Z14" s="241"/>
      <c r="AA14" s="33">
        <f>SUM(B14:Z14)</f>
        <v>1</v>
      </c>
    </row>
    <row r="15" spans="1:28" ht="40.25" customHeight="1">
      <c r="A15" s="270" t="s">
        <v>16</v>
      </c>
      <c r="B15" s="273" t="s">
        <v>26</v>
      </c>
      <c r="C15" s="274"/>
      <c r="D15" s="274"/>
      <c r="E15" s="274"/>
      <c r="F15" s="274"/>
      <c r="G15" s="274"/>
      <c r="H15" s="274"/>
      <c r="I15" s="274"/>
      <c r="J15" s="274"/>
      <c r="K15" s="274"/>
      <c r="L15" s="275"/>
      <c r="M15" s="276" t="s">
        <v>27</v>
      </c>
      <c r="N15" s="277"/>
      <c r="O15" s="277"/>
      <c r="P15" s="277"/>
      <c r="Q15" s="277"/>
      <c r="R15" s="277"/>
      <c r="S15" s="278"/>
      <c r="T15" s="276" t="s">
        <v>29</v>
      </c>
      <c r="U15" s="277"/>
      <c r="V15" s="277"/>
      <c r="W15" s="277"/>
      <c r="X15" s="277"/>
      <c r="Y15" s="277"/>
      <c r="Z15" s="278"/>
      <c r="AA15" s="53"/>
    </row>
    <row r="16" spans="1:28" ht="40.25" customHeight="1">
      <c r="A16" s="271"/>
      <c r="B16" s="279">
        <f>(B11+C11+M11)</f>
        <v>12</v>
      </c>
      <c r="C16" s="280"/>
      <c r="D16" s="280"/>
      <c r="E16" s="280"/>
      <c r="F16" s="280"/>
      <c r="G16" s="280"/>
      <c r="H16" s="280"/>
      <c r="I16" s="280"/>
      <c r="J16" s="280"/>
      <c r="K16" s="280"/>
      <c r="L16" s="281"/>
      <c r="M16" s="282">
        <f>D11+E11+F11+G11+H11+N11+O11+T11+U11</f>
        <v>19</v>
      </c>
      <c r="N16" s="280"/>
      <c r="O16" s="280"/>
      <c r="P16" s="280"/>
      <c r="Q16" s="280"/>
      <c r="R16" s="280"/>
      <c r="S16" s="281"/>
      <c r="T16" s="283">
        <v>15</v>
      </c>
      <c r="U16" s="283"/>
      <c r="V16" s="283"/>
      <c r="W16" s="283"/>
      <c r="X16" s="283"/>
      <c r="Y16" s="283"/>
      <c r="Z16" s="283"/>
      <c r="AA16" s="54">
        <f>SUM(B16:Z16)</f>
        <v>46</v>
      </c>
    </row>
    <row r="17" spans="1:27" ht="40.25" customHeight="1" thickBot="1">
      <c r="A17" s="272"/>
      <c r="B17" s="284">
        <f>B16/40</f>
        <v>0.3</v>
      </c>
      <c r="C17" s="285"/>
      <c r="D17" s="285"/>
      <c r="E17" s="285"/>
      <c r="F17" s="285"/>
      <c r="G17" s="285"/>
      <c r="H17" s="285"/>
      <c r="I17" s="285"/>
      <c r="J17" s="285"/>
      <c r="K17" s="285"/>
      <c r="L17" s="286"/>
      <c r="M17" s="265">
        <f>M16/40</f>
        <v>0.47499999999999998</v>
      </c>
      <c r="N17" s="266"/>
      <c r="O17" s="266"/>
      <c r="P17" s="266"/>
      <c r="Q17" s="266"/>
      <c r="R17" s="266"/>
      <c r="S17" s="267"/>
      <c r="T17" s="268">
        <f>T16/40</f>
        <v>0.375</v>
      </c>
      <c r="U17" s="268"/>
      <c r="V17" s="268"/>
      <c r="W17" s="268"/>
      <c r="X17" s="268"/>
      <c r="Y17" s="268"/>
      <c r="Z17" s="268"/>
      <c r="AA17" s="55">
        <f>SUM(B17:Z17)</f>
        <v>1.1499999999999999</v>
      </c>
    </row>
    <row r="18" spans="1:27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7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7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7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7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7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7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7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7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7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7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7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7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7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</sheetData>
  <mergeCells count="32">
    <mergeCell ref="M17:S17"/>
    <mergeCell ref="T17:Z17"/>
    <mergeCell ref="M14:S14"/>
    <mergeCell ref="T14:Z14"/>
    <mergeCell ref="A15:A17"/>
    <mergeCell ref="B15:L15"/>
    <mergeCell ref="M15:S15"/>
    <mergeCell ref="T15:Z15"/>
    <mergeCell ref="B16:L16"/>
    <mergeCell ref="M16:S16"/>
    <mergeCell ref="T16:Z16"/>
    <mergeCell ref="B17:L17"/>
    <mergeCell ref="A12:A14"/>
    <mergeCell ref="B12:L12"/>
    <mergeCell ref="M12:S12"/>
    <mergeCell ref="T12:Z12"/>
    <mergeCell ref="A3:A6"/>
    <mergeCell ref="B3:Z3"/>
    <mergeCell ref="B4:J4"/>
    <mergeCell ref="M4:S4"/>
    <mergeCell ref="T4:Z4"/>
    <mergeCell ref="B13:L13"/>
    <mergeCell ref="M13:S13"/>
    <mergeCell ref="T13:Z13"/>
    <mergeCell ref="B14:L14"/>
    <mergeCell ref="AA4:AA6"/>
    <mergeCell ref="B5:C5"/>
    <mergeCell ref="D5:H5"/>
    <mergeCell ref="I5:L5"/>
    <mergeCell ref="N5:O5"/>
    <mergeCell ref="P5:S5"/>
    <mergeCell ref="V5:Z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C5757-51DF-4004-8E69-7BA8FFCB8984}">
  <dimension ref="A1:AB25"/>
  <sheetViews>
    <sheetView zoomScale="60" zoomScaleNormal="60" workbookViewId="0">
      <selection activeCell="AB16" sqref="AB16:AB18"/>
    </sheetView>
  </sheetViews>
  <sheetFormatPr defaultRowHeight="14.5"/>
  <cols>
    <col min="1" max="2" width="16.90625" customWidth="1"/>
    <col min="15" max="15" width="6" bestFit="1" customWidth="1"/>
    <col min="28" max="28" width="10.453125" customWidth="1"/>
  </cols>
  <sheetData>
    <row r="1" spans="1:28" ht="21">
      <c r="A1" s="98" t="s">
        <v>17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5"/>
      <c r="O1" s="5"/>
      <c r="P1" s="5"/>
      <c r="Q1" s="5"/>
      <c r="R1" s="5"/>
      <c r="S1" s="5"/>
      <c r="T1" s="5"/>
      <c r="U1" s="4"/>
      <c r="V1" s="4"/>
      <c r="W1" s="4"/>
      <c r="X1" s="4"/>
      <c r="Y1" s="4"/>
      <c r="Z1" s="4"/>
      <c r="AA1" s="4"/>
    </row>
    <row r="2" spans="1:28" ht="15" thickBot="1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"/>
      <c r="O2" s="5"/>
      <c r="P2" s="5"/>
      <c r="Q2" s="5"/>
      <c r="R2" s="5"/>
      <c r="S2" s="5"/>
      <c r="T2" s="5"/>
      <c r="U2" s="4"/>
      <c r="V2" s="4"/>
      <c r="W2" s="4"/>
      <c r="X2" s="4"/>
      <c r="Y2" s="4"/>
      <c r="Z2" s="4"/>
      <c r="AA2" s="4"/>
    </row>
    <row r="3" spans="1:28" ht="20.5" thickBot="1">
      <c r="A3" s="323" t="s">
        <v>43</v>
      </c>
      <c r="B3" s="333" t="s">
        <v>36</v>
      </c>
      <c r="C3" s="326" t="s">
        <v>22</v>
      </c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7"/>
      <c r="V3" s="327"/>
      <c r="W3" s="327"/>
      <c r="X3" s="327"/>
      <c r="Y3" s="327"/>
      <c r="Z3" s="327"/>
      <c r="AA3" s="327"/>
      <c r="AB3" s="61"/>
    </row>
    <row r="4" spans="1:28" ht="19" customHeight="1" thickBot="1">
      <c r="A4" s="324"/>
      <c r="B4" s="334"/>
      <c r="C4" s="328" t="s">
        <v>1</v>
      </c>
      <c r="D4" s="328"/>
      <c r="E4" s="328"/>
      <c r="F4" s="328"/>
      <c r="G4" s="328"/>
      <c r="H4" s="328"/>
      <c r="I4" s="328"/>
      <c r="J4" s="328"/>
      <c r="K4" s="328"/>
      <c r="L4" s="62"/>
      <c r="M4" s="62"/>
      <c r="N4" s="329" t="s">
        <v>2</v>
      </c>
      <c r="O4" s="330"/>
      <c r="P4" s="330"/>
      <c r="Q4" s="330"/>
      <c r="R4" s="330"/>
      <c r="S4" s="330"/>
      <c r="T4" s="330"/>
      <c r="U4" s="331" t="s">
        <v>19</v>
      </c>
      <c r="V4" s="332"/>
      <c r="W4" s="332"/>
      <c r="X4" s="332"/>
      <c r="Y4" s="332"/>
      <c r="Z4" s="332"/>
      <c r="AA4" s="332"/>
      <c r="AB4" s="353" t="s">
        <v>18</v>
      </c>
    </row>
    <row r="5" spans="1:28" ht="18" customHeight="1">
      <c r="A5" s="324"/>
      <c r="B5" s="334"/>
      <c r="C5" s="356" t="s">
        <v>26</v>
      </c>
      <c r="D5" s="357"/>
      <c r="E5" s="356" t="s">
        <v>27</v>
      </c>
      <c r="F5" s="357"/>
      <c r="G5" s="357"/>
      <c r="H5" s="357"/>
      <c r="I5" s="358"/>
      <c r="J5" s="356" t="s">
        <v>28</v>
      </c>
      <c r="K5" s="357"/>
      <c r="L5" s="357"/>
      <c r="M5" s="357"/>
      <c r="N5" s="63" t="s">
        <v>26</v>
      </c>
      <c r="O5" s="359" t="s">
        <v>27</v>
      </c>
      <c r="P5" s="360"/>
      <c r="Q5" s="361" t="s">
        <v>29</v>
      </c>
      <c r="R5" s="361"/>
      <c r="S5" s="361"/>
      <c r="T5" s="361"/>
      <c r="U5" s="64" t="s">
        <v>26</v>
      </c>
      <c r="V5" s="65" t="s">
        <v>27</v>
      </c>
      <c r="W5" s="362" t="s">
        <v>29</v>
      </c>
      <c r="X5" s="363"/>
      <c r="Y5" s="363"/>
      <c r="Z5" s="363"/>
      <c r="AA5" s="364"/>
      <c r="AB5" s="354"/>
    </row>
    <row r="6" spans="1:28" ht="18.5" customHeight="1" thickBot="1">
      <c r="A6" s="325"/>
      <c r="B6" s="335"/>
      <c r="C6" s="66" t="s">
        <v>3</v>
      </c>
      <c r="D6" s="67" t="s">
        <v>4</v>
      </c>
      <c r="E6" s="68" t="s">
        <v>4</v>
      </c>
      <c r="F6" s="69" t="s">
        <v>5</v>
      </c>
      <c r="G6" s="69" t="s">
        <v>6</v>
      </c>
      <c r="H6" s="69" t="s">
        <v>7</v>
      </c>
      <c r="I6" s="67" t="s">
        <v>8</v>
      </c>
      <c r="J6" s="66" t="s">
        <v>7</v>
      </c>
      <c r="K6" s="69" t="s">
        <v>8</v>
      </c>
      <c r="L6" s="70" t="s">
        <v>21</v>
      </c>
      <c r="M6" s="71" t="s">
        <v>23</v>
      </c>
      <c r="N6" s="72" t="s">
        <v>9</v>
      </c>
      <c r="O6" s="73" t="s">
        <v>9</v>
      </c>
      <c r="P6" s="74" t="s">
        <v>10</v>
      </c>
      <c r="Q6" s="75" t="s">
        <v>10</v>
      </c>
      <c r="R6" s="76" t="s">
        <v>11</v>
      </c>
      <c r="S6" s="76" t="s">
        <v>24</v>
      </c>
      <c r="T6" s="77" t="s">
        <v>25</v>
      </c>
      <c r="U6" s="78"/>
      <c r="V6" s="79"/>
      <c r="W6" s="80" t="s">
        <v>12</v>
      </c>
      <c r="X6" s="81" t="s">
        <v>13</v>
      </c>
      <c r="Y6" s="81" t="s">
        <v>14</v>
      </c>
      <c r="Z6" s="81" t="s">
        <v>30</v>
      </c>
      <c r="AA6" s="82" t="s">
        <v>20</v>
      </c>
      <c r="AB6" s="355"/>
    </row>
    <row r="7" spans="1:28" ht="37" customHeight="1" thickBot="1">
      <c r="A7" s="293" t="s">
        <v>58</v>
      </c>
      <c r="B7" s="83" t="s">
        <v>37</v>
      </c>
      <c r="C7" s="101" t="s">
        <v>40</v>
      </c>
      <c r="D7" s="102"/>
      <c r="E7" s="101"/>
      <c r="F7" s="103" t="s">
        <v>41</v>
      </c>
      <c r="G7" s="103" t="s">
        <v>42</v>
      </c>
      <c r="H7" s="103"/>
      <c r="I7" s="102"/>
      <c r="J7" s="104"/>
      <c r="K7" s="103"/>
      <c r="L7" s="103"/>
      <c r="M7" s="105"/>
      <c r="N7" s="106"/>
      <c r="O7" s="107"/>
      <c r="P7" s="108"/>
      <c r="Q7" s="109"/>
      <c r="R7" s="110"/>
      <c r="S7" s="110"/>
      <c r="T7" s="111"/>
      <c r="U7" s="112"/>
      <c r="V7" s="113"/>
      <c r="W7" s="100" t="s">
        <v>65</v>
      </c>
      <c r="X7" s="114"/>
      <c r="Y7" s="114"/>
      <c r="Z7" s="114"/>
      <c r="AA7" s="115"/>
      <c r="AB7" s="296">
        <v>8</v>
      </c>
    </row>
    <row r="8" spans="1:28" ht="37.5" customHeight="1">
      <c r="A8" s="294"/>
      <c r="B8" s="84" t="s">
        <v>38</v>
      </c>
      <c r="C8" s="116" t="s">
        <v>68</v>
      </c>
      <c r="D8" s="117"/>
      <c r="E8" s="116"/>
      <c r="F8" s="118"/>
      <c r="G8" s="118"/>
      <c r="H8" s="118"/>
      <c r="I8" s="117"/>
      <c r="J8" s="148"/>
      <c r="K8" s="118"/>
      <c r="L8" s="118"/>
      <c r="M8" s="119"/>
      <c r="N8" s="120" t="s">
        <v>69</v>
      </c>
      <c r="O8" s="121"/>
      <c r="P8" s="122" t="s">
        <v>70</v>
      </c>
      <c r="Q8" s="123" t="s">
        <v>71</v>
      </c>
      <c r="R8" s="124"/>
      <c r="S8" s="124"/>
      <c r="T8" s="125"/>
      <c r="U8" s="126"/>
      <c r="V8" s="127"/>
      <c r="W8" s="128"/>
      <c r="X8" s="129"/>
      <c r="Y8" s="129"/>
      <c r="Z8" s="129"/>
      <c r="AA8" s="130"/>
      <c r="AB8" s="297"/>
    </row>
    <row r="9" spans="1:28" ht="17.5" thickBot="1">
      <c r="A9" s="294"/>
      <c r="B9" s="85" t="s">
        <v>39</v>
      </c>
      <c r="C9" s="131"/>
      <c r="D9" s="132"/>
      <c r="E9" s="131"/>
      <c r="F9" s="133"/>
      <c r="G9" s="133"/>
      <c r="H9" s="133"/>
      <c r="I9" s="132"/>
      <c r="J9" s="134"/>
      <c r="K9" s="133"/>
      <c r="L9" s="133"/>
      <c r="M9" s="135"/>
      <c r="N9" s="136"/>
      <c r="O9" s="137"/>
      <c r="P9" s="138"/>
      <c r="Q9" s="139"/>
      <c r="R9" s="140"/>
      <c r="S9" s="140"/>
      <c r="T9" s="141"/>
      <c r="U9" s="142"/>
      <c r="V9" s="143"/>
      <c r="W9" s="144"/>
      <c r="X9" s="145"/>
      <c r="Y9" s="145"/>
      <c r="Z9" s="145"/>
      <c r="AA9" s="146"/>
      <c r="AB9" s="298"/>
    </row>
    <row r="10" spans="1:28" ht="17">
      <c r="A10" s="293" t="s">
        <v>59</v>
      </c>
      <c r="B10" s="83" t="s">
        <v>37</v>
      </c>
      <c r="C10" s="147" t="s">
        <v>60</v>
      </c>
      <c r="D10" s="99"/>
      <c r="E10" s="147"/>
      <c r="F10" s="148"/>
      <c r="G10" s="148"/>
      <c r="H10" s="148" t="s">
        <v>61</v>
      </c>
      <c r="I10" s="99"/>
      <c r="J10" s="149"/>
      <c r="K10" s="150"/>
      <c r="L10" s="148"/>
      <c r="M10" s="150"/>
      <c r="N10" s="151"/>
      <c r="O10" s="152" t="s">
        <v>44</v>
      </c>
      <c r="P10" s="153"/>
      <c r="Q10" s="154"/>
      <c r="R10" s="155"/>
      <c r="S10" s="155"/>
      <c r="T10" s="156"/>
      <c r="U10" s="157"/>
      <c r="V10" s="158"/>
      <c r="W10" s="159" t="s">
        <v>66</v>
      </c>
      <c r="X10" s="160"/>
      <c r="Y10" s="160"/>
      <c r="Z10" s="160"/>
      <c r="AA10" s="161"/>
      <c r="AB10" s="296">
        <v>9</v>
      </c>
    </row>
    <row r="11" spans="1:28" ht="17">
      <c r="A11" s="294"/>
      <c r="B11" s="84" t="s">
        <v>38</v>
      </c>
      <c r="C11" s="162"/>
      <c r="D11" s="163" t="s">
        <v>72</v>
      </c>
      <c r="E11" s="162"/>
      <c r="F11" s="164"/>
      <c r="G11" s="164"/>
      <c r="H11" s="164"/>
      <c r="I11" s="163" t="s">
        <v>73</v>
      </c>
      <c r="J11" s="165" t="s">
        <v>51</v>
      </c>
      <c r="K11" s="166"/>
      <c r="L11" s="164"/>
      <c r="M11" s="166"/>
      <c r="N11" s="167" t="s">
        <v>52</v>
      </c>
      <c r="O11" s="168"/>
      <c r="P11" s="169"/>
      <c r="Q11" s="170"/>
      <c r="R11" s="171"/>
      <c r="S11" s="171"/>
      <c r="T11" s="172"/>
      <c r="U11" s="173"/>
      <c r="V11" s="174"/>
      <c r="W11" s="175"/>
      <c r="X11" s="176"/>
      <c r="Y11" s="176"/>
      <c r="Z11" s="176"/>
      <c r="AA11" s="177"/>
      <c r="AB11" s="297"/>
    </row>
    <row r="12" spans="1:28" ht="17.5" thickBot="1">
      <c r="A12" s="295"/>
      <c r="B12" s="86" t="s">
        <v>39</v>
      </c>
      <c r="C12" s="178"/>
      <c r="D12" s="179"/>
      <c r="E12" s="180"/>
      <c r="F12" s="181"/>
      <c r="G12" s="181"/>
      <c r="H12" s="181"/>
      <c r="I12" s="179"/>
      <c r="J12" s="182" t="s">
        <v>56</v>
      </c>
      <c r="K12" s="181"/>
      <c r="L12" s="182"/>
      <c r="M12" s="183"/>
      <c r="N12" s="184"/>
      <c r="O12" s="185"/>
      <c r="P12" s="186"/>
      <c r="Q12" s="187"/>
      <c r="R12" s="188"/>
      <c r="S12" s="188"/>
      <c r="T12" s="189"/>
      <c r="U12" s="190"/>
      <c r="V12" s="191"/>
      <c r="W12" s="192"/>
      <c r="X12" s="193"/>
      <c r="Y12" s="193"/>
      <c r="Z12" s="193"/>
      <c r="AA12" s="194"/>
      <c r="AB12" s="298"/>
    </row>
    <row r="13" spans="1:28" ht="17">
      <c r="A13" s="293" t="s">
        <v>35</v>
      </c>
      <c r="B13" s="83" t="s">
        <v>37</v>
      </c>
      <c r="C13" s="195" t="s">
        <v>45</v>
      </c>
      <c r="D13" s="99" t="s">
        <v>67</v>
      </c>
      <c r="E13" s="147" t="s">
        <v>62</v>
      </c>
      <c r="F13" s="148" t="s">
        <v>63</v>
      </c>
      <c r="G13" s="148" t="s">
        <v>64</v>
      </c>
      <c r="H13" s="148" t="s">
        <v>46</v>
      </c>
      <c r="I13" s="99" t="s">
        <v>47</v>
      </c>
      <c r="J13" s="149"/>
      <c r="K13" s="148"/>
      <c r="L13" s="149"/>
      <c r="M13" s="150"/>
      <c r="N13" s="151" t="s">
        <v>48</v>
      </c>
      <c r="O13" s="152" t="s">
        <v>49</v>
      </c>
      <c r="P13" s="153" t="s">
        <v>50</v>
      </c>
      <c r="Q13" s="154"/>
      <c r="R13" s="155"/>
      <c r="S13" s="155"/>
      <c r="T13" s="156"/>
      <c r="U13" s="157"/>
      <c r="V13" s="158"/>
      <c r="W13" s="159"/>
      <c r="X13" s="160"/>
      <c r="Y13" s="160"/>
      <c r="Z13" s="160"/>
      <c r="AA13" s="161"/>
      <c r="AB13" s="296">
        <v>20</v>
      </c>
    </row>
    <row r="14" spans="1:28" ht="17">
      <c r="A14" s="294"/>
      <c r="B14" s="84" t="s">
        <v>38</v>
      </c>
      <c r="C14" s="196" t="s">
        <v>74</v>
      </c>
      <c r="D14" s="197" t="s">
        <v>53</v>
      </c>
      <c r="E14" s="198" t="s">
        <v>75</v>
      </c>
      <c r="F14" s="199" t="s">
        <v>54</v>
      </c>
      <c r="G14" s="199" t="s">
        <v>78</v>
      </c>
      <c r="H14" s="199"/>
      <c r="I14" s="197"/>
      <c r="J14" s="200"/>
      <c r="K14" s="199"/>
      <c r="L14" s="200"/>
      <c r="M14" s="201"/>
      <c r="N14" s="202" t="s">
        <v>76</v>
      </c>
      <c r="O14" s="203" t="s">
        <v>77</v>
      </c>
      <c r="P14" s="204" t="s">
        <v>79</v>
      </c>
      <c r="Q14" s="205"/>
      <c r="R14" s="206"/>
      <c r="S14" s="206"/>
      <c r="T14" s="207"/>
      <c r="U14" s="208"/>
      <c r="V14" s="209"/>
      <c r="W14" s="210"/>
      <c r="X14" s="211"/>
      <c r="Y14" s="211"/>
      <c r="Z14" s="211"/>
      <c r="AA14" s="212"/>
      <c r="AB14" s="297"/>
    </row>
    <row r="15" spans="1:28" ht="17.5" thickBot="1">
      <c r="A15" s="295"/>
      <c r="B15" s="86" t="s">
        <v>39</v>
      </c>
      <c r="C15" s="180"/>
      <c r="D15" s="213"/>
      <c r="E15" s="180" t="s">
        <v>55</v>
      </c>
      <c r="F15" s="181"/>
      <c r="G15" s="181"/>
      <c r="H15" s="181"/>
      <c r="I15" s="179"/>
      <c r="J15" s="182"/>
      <c r="K15" s="181"/>
      <c r="L15" s="182"/>
      <c r="M15" s="183"/>
      <c r="N15" s="184"/>
      <c r="O15" s="185"/>
      <c r="P15" s="186"/>
      <c r="Q15" s="187"/>
      <c r="R15" s="188"/>
      <c r="S15" s="188"/>
      <c r="T15" s="189"/>
      <c r="U15" s="190"/>
      <c r="V15" s="191"/>
      <c r="W15" s="192" t="s">
        <v>57</v>
      </c>
      <c r="X15" s="193"/>
      <c r="Y15" s="193"/>
      <c r="Z15" s="193"/>
      <c r="AA15" s="194"/>
      <c r="AB15" s="298"/>
    </row>
    <row r="16" spans="1:28" ht="17">
      <c r="A16" s="294"/>
      <c r="B16" s="84" t="s">
        <v>37</v>
      </c>
      <c r="C16" s="147"/>
      <c r="D16" s="214"/>
      <c r="E16" s="147"/>
      <c r="F16" s="148"/>
      <c r="G16" s="148"/>
      <c r="H16" s="148"/>
      <c r="I16" s="99"/>
      <c r="J16" s="147"/>
      <c r="K16" s="148"/>
      <c r="L16" s="149"/>
      <c r="M16" s="99"/>
      <c r="N16" s="151"/>
      <c r="O16" s="152"/>
      <c r="P16" s="153"/>
      <c r="Q16" s="152"/>
      <c r="R16" s="155"/>
      <c r="S16" s="155"/>
      <c r="T16" s="153"/>
      <c r="U16" s="157"/>
      <c r="V16" s="157"/>
      <c r="W16" s="215"/>
      <c r="X16" s="160"/>
      <c r="Y16" s="160"/>
      <c r="Z16" s="160"/>
      <c r="AA16" s="161"/>
      <c r="AB16" s="299"/>
    </row>
    <row r="17" spans="1:28" ht="17">
      <c r="A17" s="294"/>
      <c r="B17" s="84" t="s">
        <v>38</v>
      </c>
      <c r="C17" s="198"/>
      <c r="D17" s="216"/>
      <c r="E17" s="198"/>
      <c r="F17" s="199"/>
      <c r="G17" s="199"/>
      <c r="H17" s="199"/>
      <c r="I17" s="197"/>
      <c r="J17" s="198"/>
      <c r="K17" s="199"/>
      <c r="L17" s="200"/>
      <c r="M17" s="197"/>
      <c r="N17" s="202"/>
      <c r="O17" s="203"/>
      <c r="P17" s="204"/>
      <c r="Q17" s="203"/>
      <c r="R17" s="206"/>
      <c r="S17" s="206"/>
      <c r="T17" s="204"/>
      <c r="U17" s="208"/>
      <c r="V17" s="208"/>
      <c r="W17" s="217"/>
      <c r="X17" s="211"/>
      <c r="Y17" s="211"/>
      <c r="Z17" s="211"/>
      <c r="AA17" s="212"/>
      <c r="AB17" s="300"/>
    </row>
    <row r="18" spans="1:28" ht="17.5" thickBot="1">
      <c r="A18" s="295"/>
      <c r="B18" s="85" t="s">
        <v>39</v>
      </c>
      <c r="C18" s="131"/>
      <c r="D18" s="218"/>
      <c r="E18" s="131"/>
      <c r="F18" s="133"/>
      <c r="G18" s="133"/>
      <c r="H18" s="133"/>
      <c r="I18" s="132"/>
      <c r="J18" s="131"/>
      <c r="K18" s="133"/>
      <c r="L18" s="134"/>
      <c r="M18" s="132"/>
      <c r="N18" s="136"/>
      <c r="O18" s="137"/>
      <c r="P18" s="138"/>
      <c r="Q18" s="137"/>
      <c r="R18" s="140"/>
      <c r="S18" s="140"/>
      <c r="T18" s="138"/>
      <c r="U18" s="142"/>
      <c r="V18" s="142"/>
      <c r="W18" s="219"/>
      <c r="X18" s="145"/>
      <c r="Y18" s="145"/>
      <c r="Z18" s="145"/>
      <c r="AA18" s="146"/>
      <c r="AB18" s="301"/>
    </row>
    <row r="19" spans="1:28" ht="17.5" thickBot="1">
      <c r="A19" s="220" t="s">
        <v>15</v>
      </c>
      <c r="B19" s="221"/>
      <c r="C19" s="222">
        <v>5</v>
      </c>
      <c r="D19" s="223">
        <v>3</v>
      </c>
      <c r="E19" s="222">
        <v>3</v>
      </c>
      <c r="F19" s="224">
        <v>3</v>
      </c>
      <c r="G19" s="234">
        <v>3</v>
      </c>
      <c r="H19" s="224">
        <v>2</v>
      </c>
      <c r="I19" s="223">
        <v>2</v>
      </c>
      <c r="J19" s="235">
        <v>2</v>
      </c>
      <c r="K19" s="224"/>
      <c r="L19" s="224"/>
      <c r="M19" s="223"/>
      <c r="N19" s="225">
        <v>4</v>
      </c>
      <c r="O19" s="226">
        <v>3</v>
      </c>
      <c r="P19" s="227">
        <v>3</v>
      </c>
      <c r="Q19" s="226">
        <v>1</v>
      </c>
      <c r="R19" s="228"/>
      <c r="S19" s="228"/>
      <c r="T19" s="227"/>
      <c r="U19" s="229"/>
      <c r="V19" s="229"/>
      <c r="W19" s="230">
        <v>3</v>
      </c>
      <c r="X19" s="231"/>
      <c r="Y19" s="231"/>
      <c r="Z19" s="231"/>
      <c r="AA19" s="232"/>
      <c r="AB19" s="233">
        <v>37</v>
      </c>
    </row>
    <row r="20" spans="1:28" ht="17">
      <c r="A20" s="336" t="s">
        <v>31</v>
      </c>
      <c r="B20" s="87"/>
      <c r="C20" s="338" t="s">
        <v>32</v>
      </c>
      <c r="D20" s="339"/>
      <c r="E20" s="339"/>
      <c r="F20" s="339"/>
      <c r="G20" s="339"/>
      <c r="H20" s="339"/>
      <c r="I20" s="339"/>
      <c r="J20" s="339"/>
      <c r="K20" s="339"/>
      <c r="L20" s="339"/>
      <c r="M20" s="340"/>
      <c r="N20" s="341" t="s">
        <v>33</v>
      </c>
      <c r="O20" s="341"/>
      <c r="P20" s="341"/>
      <c r="Q20" s="341"/>
      <c r="R20" s="341"/>
      <c r="S20" s="341"/>
      <c r="T20" s="342"/>
      <c r="U20" s="343" t="s">
        <v>34</v>
      </c>
      <c r="V20" s="341"/>
      <c r="W20" s="341"/>
      <c r="X20" s="341"/>
      <c r="Y20" s="341"/>
      <c r="Z20" s="341"/>
      <c r="AA20" s="342"/>
      <c r="AB20" s="88"/>
    </row>
    <row r="21" spans="1:28" ht="17">
      <c r="A21" s="336"/>
      <c r="B21" s="87"/>
      <c r="C21" s="344">
        <v>23</v>
      </c>
      <c r="D21" s="345"/>
      <c r="E21" s="345"/>
      <c r="F21" s="345"/>
      <c r="G21" s="345"/>
      <c r="H21" s="345"/>
      <c r="I21" s="345"/>
      <c r="J21" s="345"/>
      <c r="K21" s="345"/>
      <c r="L21" s="345"/>
      <c r="M21" s="346"/>
      <c r="N21" s="345">
        <f>SUM(N19:T19)</f>
        <v>11</v>
      </c>
      <c r="O21" s="345"/>
      <c r="P21" s="345"/>
      <c r="Q21" s="345"/>
      <c r="R21" s="345"/>
      <c r="S21" s="345"/>
      <c r="T21" s="347"/>
      <c r="U21" s="348">
        <v>3</v>
      </c>
      <c r="V21" s="345"/>
      <c r="W21" s="345"/>
      <c r="X21" s="345"/>
      <c r="Y21" s="345"/>
      <c r="Z21" s="345"/>
      <c r="AA21" s="347"/>
      <c r="AB21" s="89">
        <v>37</v>
      </c>
    </row>
    <row r="22" spans="1:28" ht="17.5" thickBot="1">
      <c r="A22" s="337"/>
      <c r="B22" s="90"/>
      <c r="C22" s="349">
        <v>0.6216216216216216</v>
      </c>
      <c r="D22" s="350"/>
      <c r="E22" s="350"/>
      <c r="F22" s="350"/>
      <c r="G22" s="350"/>
      <c r="H22" s="350"/>
      <c r="I22" s="350"/>
      <c r="J22" s="350"/>
      <c r="K22" s="350"/>
      <c r="L22" s="350"/>
      <c r="M22" s="351"/>
      <c r="N22" s="350">
        <v>0.29729729729729731</v>
      </c>
      <c r="O22" s="350"/>
      <c r="P22" s="350"/>
      <c r="Q22" s="350"/>
      <c r="R22" s="350"/>
      <c r="S22" s="350"/>
      <c r="T22" s="350"/>
      <c r="U22" s="352">
        <v>8.1081081081081086E-2</v>
      </c>
      <c r="V22" s="350"/>
      <c r="W22" s="350"/>
      <c r="X22" s="350"/>
      <c r="Y22" s="350"/>
      <c r="Z22" s="350"/>
      <c r="AA22" s="350"/>
      <c r="AB22" s="91">
        <f>SUM(C22:AA22)</f>
        <v>1</v>
      </c>
    </row>
    <row r="23" spans="1:28" ht="17">
      <c r="A23" s="302" t="s">
        <v>16</v>
      </c>
      <c r="B23" s="92"/>
      <c r="C23" s="305" t="s">
        <v>26</v>
      </c>
      <c r="D23" s="306"/>
      <c r="E23" s="306"/>
      <c r="F23" s="306"/>
      <c r="G23" s="306"/>
      <c r="H23" s="306"/>
      <c r="I23" s="306"/>
      <c r="J23" s="306"/>
      <c r="K23" s="306"/>
      <c r="L23" s="306"/>
      <c r="M23" s="307"/>
      <c r="N23" s="308" t="s">
        <v>27</v>
      </c>
      <c r="O23" s="309"/>
      <c r="P23" s="309"/>
      <c r="Q23" s="309"/>
      <c r="R23" s="309"/>
      <c r="S23" s="309"/>
      <c r="T23" s="310"/>
      <c r="U23" s="308" t="s">
        <v>29</v>
      </c>
      <c r="V23" s="309"/>
      <c r="W23" s="309"/>
      <c r="X23" s="309"/>
      <c r="Y23" s="309"/>
      <c r="Z23" s="309"/>
      <c r="AA23" s="310"/>
      <c r="AB23" s="93"/>
    </row>
    <row r="24" spans="1:28" ht="17">
      <c r="A24" s="303"/>
      <c r="B24" s="94"/>
      <c r="C24" s="311">
        <f>(C19+D19+N19)</f>
        <v>12</v>
      </c>
      <c r="D24" s="312"/>
      <c r="E24" s="312"/>
      <c r="F24" s="312"/>
      <c r="G24" s="312"/>
      <c r="H24" s="312"/>
      <c r="I24" s="312"/>
      <c r="J24" s="312"/>
      <c r="K24" s="312"/>
      <c r="L24" s="312"/>
      <c r="M24" s="313"/>
      <c r="N24" s="314">
        <f>E19+F19+G19+H19+I19+O19+P19+U19+V19</f>
        <v>19</v>
      </c>
      <c r="O24" s="312"/>
      <c r="P24" s="312"/>
      <c r="Q24" s="312"/>
      <c r="R24" s="312"/>
      <c r="S24" s="312"/>
      <c r="T24" s="313"/>
      <c r="U24" s="315">
        <f>J19+L19+K19+M19+Q19+R19+S19+T19+W19+X19+Y19+Z19+AA19</f>
        <v>6</v>
      </c>
      <c r="V24" s="315"/>
      <c r="W24" s="315"/>
      <c r="X24" s="315"/>
      <c r="Y24" s="315"/>
      <c r="Z24" s="315"/>
      <c r="AA24" s="315"/>
      <c r="AB24" s="95">
        <f>SUM(C24:AA24)</f>
        <v>37</v>
      </c>
    </row>
    <row r="25" spans="1:28" ht="17.5" thickBot="1">
      <c r="A25" s="304"/>
      <c r="B25" s="96"/>
      <c r="C25" s="316">
        <f>C24/40</f>
        <v>0.3</v>
      </c>
      <c r="D25" s="317"/>
      <c r="E25" s="317"/>
      <c r="F25" s="317"/>
      <c r="G25" s="317"/>
      <c r="H25" s="317"/>
      <c r="I25" s="317"/>
      <c r="J25" s="317"/>
      <c r="K25" s="317"/>
      <c r="L25" s="317"/>
      <c r="M25" s="318"/>
      <c r="N25" s="319">
        <f>N24/40</f>
        <v>0.47499999999999998</v>
      </c>
      <c r="O25" s="320"/>
      <c r="P25" s="320"/>
      <c r="Q25" s="320"/>
      <c r="R25" s="320"/>
      <c r="S25" s="320"/>
      <c r="T25" s="321"/>
      <c r="U25" s="322">
        <f>U24/40</f>
        <v>0.15</v>
      </c>
      <c r="V25" s="322"/>
      <c r="W25" s="322"/>
      <c r="X25" s="322"/>
      <c r="Y25" s="322"/>
      <c r="Z25" s="322"/>
      <c r="AA25" s="322"/>
      <c r="AB25" s="97">
        <f>SUM(C25:AA25)</f>
        <v>0.92499999999999993</v>
      </c>
    </row>
  </sheetData>
  <mergeCells count="41">
    <mergeCell ref="AB4:AB6"/>
    <mergeCell ref="C5:D5"/>
    <mergeCell ref="E5:I5"/>
    <mergeCell ref="J5:M5"/>
    <mergeCell ref="O5:P5"/>
    <mergeCell ref="Q5:T5"/>
    <mergeCell ref="W5:AA5"/>
    <mergeCell ref="A20:A22"/>
    <mergeCell ref="C20:M20"/>
    <mergeCell ref="N20:T20"/>
    <mergeCell ref="U20:AA20"/>
    <mergeCell ref="C21:M21"/>
    <mergeCell ref="N21:T21"/>
    <mergeCell ref="U21:AA21"/>
    <mergeCell ref="C22:M22"/>
    <mergeCell ref="N22:T22"/>
    <mergeCell ref="U22:AA22"/>
    <mergeCell ref="A3:A6"/>
    <mergeCell ref="C3:AA3"/>
    <mergeCell ref="C4:K4"/>
    <mergeCell ref="N4:T4"/>
    <mergeCell ref="U4:AA4"/>
    <mergeCell ref="B3:B6"/>
    <mergeCell ref="A23:A25"/>
    <mergeCell ref="C23:M23"/>
    <mergeCell ref="N23:T23"/>
    <mergeCell ref="U23:AA23"/>
    <mergeCell ref="C24:M24"/>
    <mergeCell ref="N24:T24"/>
    <mergeCell ref="U24:AA24"/>
    <mergeCell ref="C25:M25"/>
    <mergeCell ref="N25:T25"/>
    <mergeCell ref="U25:AA25"/>
    <mergeCell ref="A7:A9"/>
    <mergeCell ref="A10:A12"/>
    <mergeCell ref="A13:A15"/>
    <mergeCell ref="A16:A18"/>
    <mergeCell ref="AB7:AB9"/>
    <mergeCell ref="AB10:AB12"/>
    <mergeCell ref="AB13:AB15"/>
    <mergeCell ref="AB16:A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 TRẬN ĐỀ THI HK1 - 12</vt:lpstr>
      <vt:lpstr>Ma trận chi tiết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 nhan</dc:creator>
  <cp:lastModifiedBy>Minh Cao</cp:lastModifiedBy>
  <cp:lastPrinted>2024-08-16T08:21:24Z</cp:lastPrinted>
  <dcterms:created xsi:type="dcterms:W3CDTF">2024-08-16T07:28:13Z</dcterms:created>
  <dcterms:modified xsi:type="dcterms:W3CDTF">2024-11-12T12:57:30Z</dcterms:modified>
</cp:coreProperties>
</file>